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dcaa06d454e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rawdown" sheetId="1" r:id="Rfd02d155322545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-&quot;"/>
    <x:numFmt numFmtId="201" formatCode="0.0%"/>
    <x:numFmt numFmtId="202" formatCode="#,##0.00;(#,##0.00);0.00"/>
  </x:numFmts>
  <x:fonts count="7">
    <x:font>
      <x:sz val="11"/>
      <x:name val="Carlito"/>
    </x:font>
    <x:font>
      <x:sz val="11"/>
      <x:color rgb="FF242821"/>
      <x:name val="Arial"/>
    </x:font>
    <x:font>
      <x:b/>
      <x:sz val="17"/>
      <x:color rgb="FF242821"/>
      <x:name val="Arial"/>
    </x:font>
    <x:font>
      <x:i/>
      <x:sz val="11"/>
      <x:color rgb="FF5B6257"/>
      <x:name val="Arial"/>
    </x:font>
    <x:font>
      <x:sz val="11"/>
      <x:color rgb="FF1649A0"/>
      <x:name val="Arial"/>
    </x:font>
    <x:font>
      <x:b/>
      <x:sz val="11"/>
      <x:color rgb="FFFFFFFF"/>
      <x:name val="Arial"/>
    </x:font>
    <x:font>
      <x:b/>
      <x:sz val="11"/>
      <x:color rgb="FF24282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42821"/>
      </x:patternFill>
    </x:fill>
  </x:fills>
  <x:borders count="2">
    <x:border/>
    <x:border>
      <x:bottom style="thin">
        <x:color rgb="FF8A947E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5" fillId="3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/>
    <x:xf numFmtId="201" fontId="1" fillId="2" borderId="0" xfId="0" applyNumberFormat="1" applyFont="1" applyFill="1" applyBorder="1"/>
    <x:xf numFmtId="201" fontId="4" fillId="2" borderId="0" xfId="0" applyNumberFormat="1" applyFont="1" applyFill="1" applyBorder="1"/>
    <x:xf numFmtId="202" fontId="1" fillId="0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A32626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4dc0baf0bb456b" /><Relationship Type="http://schemas.openxmlformats.org/officeDocument/2006/relationships/theme" Target="/xl/theme/theme1.xml" Id="R1fdd40bd4c144dbb" /><Relationship Type="http://schemas.openxmlformats.org/officeDocument/2006/relationships/sharedStrings" Target="/xl/sharedStrings.xml" Id="R5756408bae814074" /><Relationship Type="http://schemas.openxmlformats.org/officeDocument/2006/relationships/worksheet" Target="/xl/worksheets/sheet1.xml" Id="Rfd02d1553225450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f9e3f62a2f047d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Cumulative cost paid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Cumulative paid</c:v>
          </c:tx>
          <c:spPr>
            <a:ln xmlns:a="http://schemas.openxmlformats.org/drawingml/2006/main" w="19050">
              <a:solidFill>
                <a:srgbClr val="667F29"/>
              </a:solidFill>
              <a:prstDash val="solid"/>
            </a:ln>
          </c:spPr>
          <c:marker>
            <c:symbol val="none"/>
          </c:marker>
          <c:cat>
            <c:strRef>
              <c:f>'Drawdown'!$B$11:$B$23</c:f>
              <c:strCache>
                <c:ptCount val="0"/>
              </c:strCache>
            </c:strRef>
          </c:cat>
          <c:val>
            <c:numRef>
              <c:f>'Drawdown'!$C$11:$C$23</c:f>
              <c:numCache>
                <c:formatCode>0.0%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9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f9e3f62a2f047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e48e07679db4c0c" /></Relationships>
</file>

<file path=xl/worksheets/sheet1.xml><?xml version="1.0" encoding="utf-8"?>
<x:worksheet xmlns:x="http://schemas.openxmlformats.org/spreadsheetml/2006/main">
  <x:sheetPr>
    <x:tabColor rgb="FF242821"/>
  </x:sheetPr>
  <x:sheetViews>
    <x:sheetView showGridLines="0" workbookViewId="0"/>
  </x:sheetViews>
  <x:sheetFormatPr defaultRowHeight="15"/>
  <x:cols>
    <x:col min="1" max="1" width="3" hidden="0" customWidth="1"/>
    <x:col min="2" max="2" width="13" hidden="0" customWidth="1"/>
    <x:col min="3" max="3" width="17" hidden="0" customWidth="1"/>
    <x:col min="4" max="4" width="17" hidden="0" customWidth="1"/>
    <x:col min="5" max="5" width="20" hidden="0" customWidth="1"/>
    <x:col min="6" max="6" width="27" hidden="0" customWidth="1"/>
    <x:col min="7" max="7" width="3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1"/>
      <x:c r="B2" s="2" t="str">
        <x:v>Construction drawdown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4" customHeight="1">
      <x:c r="A3" s="1"/>
      <x:c r="B3" s="3" t="str">
        <x:v>Propfessor · An original 12-period teaching worksheet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4" customHeight="1">
      <x:c r="A4" s="1"/>
      <x:c r="B4" s="4"/>
      <x:c r="C4" s="4"/>
      <x:c r="D4" s="4"/>
      <x:c r="E4" s="4"/>
      <x:c r="F4" s="4"/>
      <x:c r="G4" s="1"/>
      <x:c r="H4" s="1"/>
      <x:c r="I4" s="1"/>
      <x:c r="J4" s="1"/>
      <x:c r="K4" s="1"/>
      <x:c r="L4" s="1"/>
      <x:c r="M4" s="1"/>
      <x:c r="N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4" customHeight="1">
      <x:c r="A6" s="1"/>
      <x:c r="B6" s="1" t="str">
        <x:v>Base cost</x:v>
      </x:c>
      <x:c r="C6" s="1"/>
      <x:c r="D6" s="7" t="n">
        <x:v>12000000</x:v>
      </x:c>
      <x:c r="E6" s="1" t="str">
        <x:v>Currency units</x:v>
      </x:c>
      <x:c r="F6" s="1"/>
      <x:c r="G6" s="1"/>
      <x:c r="H6" s="1" t="str">
        <x:v>Edit the amber cells.</x:v>
      </x:c>
      <x:c r="I6" s="1"/>
      <x:c r="J6" s="1"/>
      <x:c r="K6" s="1"/>
      <x:c r="L6" s="1"/>
      <x:c r="M6" s="1"/>
      <x:c r="N6" s="1"/>
    </x:row>
    <x:row r="7" ht="24" customHeight="1">
      <x:c r="A7" s="1"/>
      <x:c r="B7" s="1" t="str">
        <x:v>Allocated</x:v>
      </x:c>
      <x:c r="C7" s="1"/>
      <x:c r="D7" s="5" t="n">
        <x:f>IF(COUNT(E12:E23)=12,SUM(E12:E23),"n.a.")</x:f>
        <x:v>12000000</x:v>
      </x:c>
      <x:c r="E7" s="1" t="str">
        <x:v>Before escalation, tax and finance</x:v>
      </x:c>
      <x:c r="F7" s="1"/>
      <x:c r="G7" s="1"/>
      <x:c r="H7" s="1" t="str">
        <x:v>Enter cumulative percentages, not period shares.</x:v>
      </x:c>
      <x:c r="I7" s="1"/>
      <x:c r="J7" s="1"/>
      <x:c r="K7" s="1"/>
      <x:c r="L7" s="1"/>
      <x:c r="M7" s="1"/>
      <x:c r="N7" s="1"/>
    </x:row>
    <x:row r="8" ht="24" customHeight="1">
      <x:c r="A8" s="1"/>
      <x:c r="B8" s="1"/>
      <x:c r="C8" s="1"/>
      <x:c r="D8" s="1"/>
      <x:c r="E8" s="1"/>
      <x:c r="F8" s="1"/>
      <x:c r="G8" s="1"/>
      <x:c r="H8" s="1" t="str">
        <x:v>Keep them increasing from 0% to 100%.</x:v>
      </x:c>
      <x:c r="I8" s="1"/>
      <x:c r="J8" s="1"/>
      <x:c r="K8" s="1"/>
      <x:c r="L8" s="1"/>
      <x:c r="M8" s="1"/>
      <x:c r="N8" s="1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 ht="28" customHeight="1">
      <x:c r="A10" s="1"/>
      <x:c r="B10" s="11" t="str">
        <x:v>Period</x:v>
      </x:c>
      <x:c r="C10" s="11" t="str">
        <x:v>Cumulative paid</x:v>
      </x:c>
      <x:c r="D10" s="11" t="str">
        <x:v>Period share</x:v>
      </x:c>
      <x:c r="E10" s="11" t="str">
        <x:v>Period amount</x:v>
      </x:c>
      <x:c r="F10" s="11" t="str">
        <x:v>Input check</x:v>
      </x:c>
      <x:c r="G10" s="1"/>
      <x:c r="H10" s="1"/>
      <x:c r="I10" s="1"/>
      <x:c r="J10" s="1"/>
      <x:c r="K10" s="1"/>
      <x:c r="L10" s="1"/>
      <x:c r="M10" s="1"/>
      <x:c r="N10" s="1"/>
    </x:row>
    <x:row r="11" ht="24" customHeight="1">
      <x:c r="A11" s="1"/>
      <x:c r="B11" s="1" t="n">
        <x:v>0</x:v>
      </x:c>
      <x:c r="C11" s="12" t="n">
        <x:v>0</x:v>
      </x:c>
      <x:c r="D11" s="12" t="n">
        <x:v>0</x:v>
      </x:c>
      <x:c r="E11" s="5" t="n">
        <x:v>0</x:v>
      </x:c>
      <x:c r="F11" s="1" t="str">
        <x:v>Starting point</x:v>
      </x:c>
      <x:c r="G11" s="1"/>
      <x:c r="H11" s="1"/>
      <x:c r="I11" s="1"/>
      <x:c r="J11" s="1"/>
      <x:c r="K11" s="1"/>
      <x:c r="L11" s="1"/>
      <x:c r="M11" s="1"/>
      <x:c r="N11" s="1"/>
    </x:row>
    <x:row r="12" ht="24" customHeight="1">
      <x:c r="A12" s="1"/>
      <x:c r="B12" s="1" t="n">
        <x:v>1</x:v>
      </x:c>
      <x:c r="C12" s="14" t="n">
        <x:v>0.02</x:v>
      </x:c>
      <x:c r="D12" s="12" t="n">
        <x:f>IF(AND(ISNUMBER(C12),ISNUMBER(C11)),IF(AND(C12&gt;=C11,C12&gt;=0,C12&lt;=1),C12-C11,"n.a."),"n.a.")</x:f>
        <x:v>0.02</x:v>
      </x:c>
      <x:c r="E12" s="5" t="n">
        <x:f>IF(AND(ISNUMBER(D12),ISNUMBER($D$6)),IF($D$6&gt;=0,D12*$D$6,"n.a."),"n.a.")</x:f>
        <x:v>240000</x:v>
      </x:c>
      <x:c r="F12" s="1" t="str">
        <x:f>IF(ISNUMBER(D12),"OK","Check cumulative input")</x:f>
        <x:v>OK</x:v>
      </x:c>
      <x:c r="G12" s="1"/>
      <x:c r="H12" s="1"/>
      <x:c r="I12" s="1"/>
      <x:c r="J12" s="1"/>
      <x:c r="K12" s="1"/>
      <x:c r="L12" s="1"/>
      <x:c r="M12" s="1"/>
      <x:c r="N12" s="1"/>
    </x:row>
    <x:row r="13" ht="24" customHeight="1">
      <x:c r="A13" s="1"/>
      <x:c r="B13" s="1" t="n">
        <x:v>2</x:v>
      </x:c>
      <x:c r="C13" s="14" t="n">
        <x:v>0.06</x:v>
      </x:c>
      <x:c r="D13" s="12" t="n">
        <x:f>IF(AND(ISNUMBER(C13),ISNUMBER(C12)),IF(AND(C13&gt;=C12,C13&gt;=0,C13&lt;=1),C13-C12,"n.a."),"n.a.")</x:f>
        <x:v>0.039999999999999994</x:v>
      </x:c>
      <x:c r="E13" s="5" t="n">
        <x:f>IF(AND(ISNUMBER(D13),ISNUMBER($D$6)),IF($D$6&gt;=0,D13*$D$6,"n.a."),"n.a.")</x:f>
        <x:v>479999.99999999994</x:v>
      </x:c>
      <x:c r="F13" s="1" t="str">
        <x:f>IF(ISNUMBER(D13),"OK","Check cumulative input")</x:f>
        <x:v>OK</x:v>
      </x:c>
      <x:c r="G13" s="1"/>
      <x:c r="H13" s="1"/>
      <x:c r="I13" s="1"/>
      <x:c r="J13" s="1"/>
      <x:c r="K13" s="1"/>
      <x:c r="L13" s="1"/>
      <x:c r="M13" s="1"/>
      <x:c r="N13" s="1"/>
    </x:row>
    <x:row r="14" ht="24" customHeight="1">
      <x:c r="A14" s="1"/>
      <x:c r="B14" s="1" t="n">
        <x:v>3</x:v>
      </x:c>
      <x:c r="C14" s="14" t="n">
        <x:v>0.12</x:v>
      </x:c>
      <x:c r="D14" s="12" t="n">
        <x:f>IF(AND(ISNUMBER(C14),ISNUMBER(C13)),IF(AND(C14&gt;=C13,C14&gt;=0,C14&lt;=1),C14-C13,"n.a."),"n.a.")</x:f>
        <x:v>0.06</x:v>
      </x:c>
      <x:c r="E14" s="5" t="n">
        <x:f>IF(AND(ISNUMBER(D14),ISNUMBER($D$6)),IF($D$6&gt;=0,D14*$D$6,"n.a."),"n.a.")</x:f>
        <x:v>720000</x:v>
      </x:c>
      <x:c r="F14" s="1" t="str">
        <x:f>IF(ISNUMBER(D14),"OK","Check cumulative input")</x:f>
        <x:v>OK</x:v>
      </x:c>
      <x:c r="G14" s="1"/>
      <x:c r="H14" s="1"/>
      <x:c r="I14" s="1"/>
      <x:c r="J14" s="1"/>
      <x:c r="K14" s="1"/>
      <x:c r="L14" s="1"/>
      <x:c r="M14" s="1"/>
      <x:c r="N14" s="1"/>
    </x:row>
    <x:row r="15" ht="24" customHeight="1">
      <x:c r="A15" s="1"/>
      <x:c r="B15" s="1" t="n">
        <x:v>4</x:v>
      </x:c>
      <x:c r="C15" s="14" t="n">
        <x:v>0.22</x:v>
      </x:c>
      <x:c r="D15" s="12" t="n">
        <x:f>IF(AND(ISNUMBER(C15),ISNUMBER(C14)),IF(AND(C15&gt;=C14,C15&gt;=0,C15&lt;=1),C15-C14,"n.a."),"n.a.")</x:f>
        <x:v>0.1</x:v>
      </x:c>
      <x:c r="E15" s="5" t="n">
        <x:f>IF(AND(ISNUMBER(D15),ISNUMBER($D$6)),IF($D$6&gt;=0,D15*$D$6,"n.a."),"n.a.")</x:f>
        <x:v>1200000</x:v>
      </x:c>
      <x:c r="F15" s="1" t="str">
        <x:f>IF(ISNUMBER(D15),"OK","Check cumulative input")</x:f>
        <x:v>OK</x:v>
      </x:c>
      <x:c r="G15" s="1"/>
      <x:c r="H15" s="1"/>
      <x:c r="I15" s="1"/>
      <x:c r="J15" s="1"/>
      <x:c r="K15" s="1"/>
      <x:c r="L15" s="1"/>
      <x:c r="M15" s="1"/>
      <x:c r="N15" s="1"/>
    </x:row>
    <x:row r="16" ht="24" customHeight="1">
      <x:c r="A16" s="1"/>
      <x:c r="B16" s="1" t="n">
        <x:v>5</x:v>
      </x:c>
      <x:c r="C16" s="14" t="n">
        <x:v>0.35</x:v>
      </x:c>
      <x:c r="D16" s="12" t="n">
        <x:f>IF(AND(ISNUMBER(C16),ISNUMBER(C15)),IF(AND(C16&gt;=C15,C16&gt;=0,C16&lt;=1),C16-C15,"n.a."),"n.a.")</x:f>
        <x:v>0.12999999999999998</x:v>
      </x:c>
      <x:c r="E16" s="5" t="n">
        <x:f>IF(AND(ISNUMBER(D16),ISNUMBER($D$6)),IF($D$6&gt;=0,D16*$D$6,"n.a."),"n.a.")</x:f>
        <x:v>1559999.9999999998</x:v>
      </x:c>
      <x:c r="F16" s="1" t="str">
        <x:f>IF(ISNUMBER(D16),"OK","Check cumulative input")</x:f>
        <x:v>OK</x:v>
      </x:c>
      <x:c r="G16" s="1"/>
      <x:c r="H16" s="1"/>
      <x:c r="I16" s="1"/>
      <x:c r="J16" s="1"/>
      <x:c r="K16" s="1"/>
      <x:c r="L16" s="1"/>
      <x:c r="M16" s="1"/>
      <x:c r="N16" s="1"/>
    </x:row>
    <x:row r="17" ht="24" customHeight="1">
      <x:c r="A17" s="1"/>
      <x:c r="B17" s="1" t="n">
        <x:v>6</x:v>
      </x:c>
      <x:c r="C17" s="14" t="n">
        <x:v>0.5</x:v>
      </x:c>
      <x:c r="D17" s="12" t="n">
        <x:f>IF(AND(ISNUMBER(C17),ISNUMBER(C16)),IF(AND(C17&gt;=C16,C17&gt;=0,C17&lt;=1),C17-C16,"n.a."),"n.a.")</x:f>
        <x:v>0.15000000000000002</x:v>
      </x:c>
      <x:c r="E17" s="5" t="n">
        <x:f>IF(AND(ISNUMBER(D17),ISNUMBER($D$6)),IF($D$6&gt;=0,D17*$D$6,"n.a."),"n.a.")</x:f>
        <x:v>1800000.0000000002</x:v>
      </x:c>
      <x:c r="F17" s="1" t="str">
        <x:f>IF(ISNUMBER(D17),"OK","Check cumulative input")</x:f>
        <x:v>OK</x:v>
      </x:c>
      <x:c r="G17" s="1"/>
      <x:c r="H17" s="1"/>
      <x:c r="I17" s="1"/>
      <x:c r="J17" s="1"/>
      <x:c r="K17" s="1"/>
      <x:c r="L17" s="1"/>
      <x:c r="M17" s="1"/>
      <x:c r="N17" s="1"/>
    </x:row>
    <x:row r="18" ht="24" customHeight="1">
      <x:c r="A18" s="1"/>
      <x:c r="B18" s="1" t="n">
        <x:v>7</x:v>
      </x:c>
      <x:c r="C18" s="14" t="n">
        <x:v>0.65</x:v>
      </x:c>
      <x:c r="D18" s="12" t="n">
        <x:f>IF(AND(ISNUMBER(C18),ISNUMBER(C17)),IF(AND(C18&gt;=C17,C18&gt;=0,C18&lt;=1),C18-C17,"n.a."),"n.a.")</x:f>
        <x:v>0.15000000000000002</x:v>
      </x:c>
      <x:c r="E18" s="5" t="n">
        <x:f>IF(AND(ISNUMBER(D18),ISNUMBER($D$6)),IF($D$6&gt;=0,D18*$D$6,"n.a."),"n.a.")</x:f>
        <x:v>1800000.0000000002</x:v>
      </x:c>
      <x:c r="F18" s="1" t="str">
        <x:f>IF(ISNUMBER(D18),"OK","Check cumulative input")</x:f>
        <x:v>OK</x:v>
      </x:c>
      <x:c r="G18" s="1"/>
      <x:c r="H18" s="1"/>
      <x:c r="I18" s="1"/>
      <x:c r="J18" s="1"/>
      <x:c r="K18" s="1"/>
      <x:c r="L18" s="1"/>
      <x:c r="M18" s="1"/>
      <x:c r="N18" s="1"/>
    </x:row>
    <x:row r="19" ht="24" customHeight="1">
      <x:c r="A19" s="1"/>
      <x:c r="B19" s="1" t="n">
        <x:v>8</x:v>
      </x:c>
      <x:c r="C19" s="14" t="n">
        <x:v>0.78</x:v>
      </x:c>
      <x:c r="D19" s="12" t="n">
        <x:f>IF(AND(ISNUMBER(C19),ISNUMBER(C18)),IF(AND(C19&gt;=C18,C19&gt;=0,C19&lt;=1),C19-C18,"n.a."),"n.a.")</x:f>
        <x:v>0.13</x:v>
      </x:c>
      <x:c r="E19" s="5" t="n">
        <x:f>IF(AND(ISNUMBER(D19),ISNUMBER($D$6)),IF($D$6&gt;=0,D19*$D$6,"n.a."),"n.a.")</x:f>
        <x:v>1560000</x:v>
      </x:c>
      <x:c r="F19" s="1" t="str">
        <x:f>IF(ISNUMBER(D19),"OK","Check cumulative input")</x:f>
        <x:v>OK</x:v>
      </x:c>
      <x:c r="G19" s="1"/>
      <x:c r="H19" s="1"/>
      <x:c r="I19" s="1"/>
      <x:c r="J19" s="1"/>
      <x:c r="K19" s="1"/>
      <x:c r="L19" s="1"/>
      <x:c r="M19" s="1"/>
      <x:c r="N19" s="1"/>
    </x:row>
    <x:row r="20" ht="24" customHeight="1">
      <x:c r="A20" s="1"/>
      <x:c r="B20" s="1" t="n">
        <x:v>9</x:v>
      </x:c>
      <x:c r="C20" s="14" t="n">
        <x:v>0.88</x:v>
      </x:c>
      <x:c r="D20" s="12" t="n">
        <x:f>IF(AND(ISNUMBER(C20),ISNUMBER(C19)),IF(AND(C20&gt;=C19,C20&gt;=0,C20&lt;=1),C20-C19,"n.a."),"n.a.")</x:f>
        <x:v>0.09999999999999998</x:v>
      </x:c>
      <x:c r="E20" s="5" t="n">
        <x:f>IF(AND(ISNUMBER(D20),ISNUMBER($D$6)),IF($D$6&gt;=0,D20*$D$6,"n.a."),"n.a.")</x:f>
        <x:v>1199999.9999999998</x:v>
      </x:c>
      <x:c r="F20" s="1" t="str">
        <x:f>IF(ISNUMBER(D20),"OK","Check cumulative input")</x:f>
        <x:v>OK</x:v>
      </x:c>
      <x:c r="G20" s="1"/>
      <x:c r="H20" s="1"/>
      <x:c r="I20" s="1"/>
      <x:c r="J20" s="1"/>
      <x:c r="K20" s="1"/>
      <x:c r="L20" s="1"/>
      <x:c r="M20" s="1"/>
      <x:c r="N20" s="1"/>
    </x:row>
    <x:row r="21" ht="24" customHeight="1">
      <x:c r="A21" s="1"/>
      <x:c r="B21" s="1" t="n">
        <x:v>10</x:v>
      </x:c>
      <x:c r="C21" s="14" t="n">
        <x:v>0.95</x:v>
      </x:c>
      <x:c r="D21" s="12" t="n">
        <x:f>IF(AND(ISNUMBER(C21),ISNUMBER(C20)),IF(AND(C21&gt;=C20,C21&gt;=0,C21&lt;=1),C21-C20,"n.a."),"n.a.")</x:f>
        <x:v>0.06999999999999995</x:v>
      </x:c>
      <x:c r="E21" s="5" t="n">
        <x:f>IF(AND(ISNUMBER(D21),ISNUMBER($D$6)),IF($D$6&gt;=0,D21*$D$6,"n.a."),"n.a.")</x:f>
        <x:v>839999.9999999994</x:v>
      </x:c>
      <x:c r="F21" s="1" t="str">
        <x:f>IF(ISNUMBER(D21),"OK","Check cumulative input")</x:f>
        <x:v>OK</x:v>
      </x:c>
      <x:c r="G21" s="1"/>
      <x:c r="H21" s="1"/>
      <x:c r="I21" s="1"/>
      <x:c r="J21" s="1"/>
      <x:c r="K21" s="1"/>
      <x:c r="L21" s="1"/>
      <x:c r="M21" s="1"/>
      <x:c r="N21" s="1"/>
    </x:row>
    <x:row r="22" ht="24" customHeight="1">
      <x:c r="A22" s="1"/>
      <x:c r="B22" s="1" t="n">
        <x:v>11</x:v>
      </x:c>
      <x:c r="C22" s="14" t="n">
        <x:v>0.98</x:v>
      </x:c>
      <x:c r="D22" s="12" t="n">
        <x:f>IF(AND(ISNUMBER(C22),ISNUMBER(C21)),IF(AND(C22&gt;=C21,C22&gt;=0,C22&lt;=1),C22-C21,"n.a."),"n.a.")</x:f>
        <x:v>0.030000000000000027</x:v>
      </x:c>
      <x:c r="E22" s="5" t="n">
        <x:f>IF(AND(ISNUMBER(D22),ISNUMBER($D$6)),IF($D$6&gt;=0,D22*$D$6,"n.a."),"n.a.")</x:f>
        <x:v>360000.0000000003</x:v>
      </x:c>
      <x:c r="F22" s="1" t="str">
        <x:f>IF(ISNUMBER(D22),"OK","Check cumulative input")</x:f>
        <x:v>OK</x:v>
      </x:c>
      <x:c r="G22" s="1"/>
      <x:c r="H22" s="1"/>
      <x:c r="I22" s="1"/>
      <x:c r="J22" s="1"/>
      <x:c r="K22" s="1"/>
      <x:c r="L22" s="1"/>
      <x:c r="M22" s="1"/>
      <x:c r="N22" s="1"/>
    </x:row>
    <x:row r="23" ht="24" customHeight="1">
      <x:c r="A23" s="1"/>
      <x:c r="B23" s="1" t="n">
        <x:v>12</x:v>
      </x:c>
      <x:c r="C23" s="14" t="n">
        <x:v>1</x:v>
      </x:c>
      <x:c r="D23" s="12" t="n">
        <x:f>IF(AND(ISNUMBER(C23),ISNUMBER(C22)),IF(AND(C23&gt;=C22,C23&gt;=0,C23&lt;=1),C23-C22,"n.a."),"n.a.")</x:f>
        <x:v>0.020000000000000018</x:v>
      </x:c>
      <x:c r="E23" s="5" t="n">
        <x:f>IF(AND(ISNUMBER(D23),ISNUMBER($D$6)),IF($D$6&gt;=0,D23*$D$6,"n.a."),"n.a.")</x:f>
        <x:v>240000.0000000002</x:v>
      </x:c>
      <x:c r="F23" s="1" t="str">
        <x:f>IF(ISNUMBER(D23),IF(C23=1,"OK","Finish at 100%"),"Check cumulative input")</x:f>
        <x:v>OK</x:v>
      </x:c>
      <x:c r="G23" s="1"/>
      <x:c r="H23" s="1"/>
      <x:c r="I23" s="1"/>
      <x:c r="J23" s="1"/>
      <x:c r="K23" s="1"/>
      <x:c r="L23" s="1"/>
      <x:c r="M23" s="1"/>
      <x:c r="N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4" customHeight="1">
      <x:c r="A25" s="1"/>
      <x:c r="B25" s="1" t="str">
        <x:v>Unallocated</x:v>
      </x:c>
      <x:c r="C25" s="1"/>
      <x:c r="D25" s="15" t="n">
        <x:f>IF(AND(ISNUMBER(D6),ISNUMBER(D7)),D6-D7,"n.a.")</x:f>
        <x:v>0</x:v>
      </x:c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4" customHeight="1">
      <x:c r="A27" s="1"/>
      <x:c r="B27" s="16" t="str">
        <x:v>How to read the profile</x:v>
      </x:c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4" customHeight="1">
      <x:c r="A28" s="1"/>
      <x:c r="B28" s="1" t="str">
        <x:v>A move from 35% to 50% means 15% of the base cost is paid in that period.</x:v>
      </x:c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4" customHeight="1">
      <x:c r="A29" s="1"/>
      <x:c r="B29" s="1" t="str">
        <x:v>All figures are invented. No client or software model data is included.</x:v>
      </x:c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4" customHeight="1">
      <x:c r="A30" s="1"/>
      <x:c r="B30" s="1" t="str">
        <x:v>This checks cumulative-to-period arithmetic. It does not reproduce EstateMaster interpolation.</x:v>
      </x:c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4" customHeight="1">
      <x:c r="A31" s="1"/>
      <x:c r="B31" s="1" t="str">
        <x:v>It excludes escalation, tax, contingency, interest and vendor cash-flow conventions.</x:v>
      </x:c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4" customHeight="1">
      <x:c r="A33" s="1"/>
      <x:c r="B33" s="1" t="str">
        <x:v>Read the worked guide: propfessor.com/answers/df/construction-timing-escalation</x:v>
      </x:c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</x:sheetData>
  <x:conditionalFormatting sqref="F12:F23">
    <x:cfRule type="notContainsText" dxfId="0" priority="1" text="OK"/>
  </x:conditionalFormatting>
  <x:pageMargins left="0.7" right="0.7" top="0.75" bottom="0.75" header="0.3" footer="0.3"/>
  <x:drawing xmlns:r="http://schemas.openxmlformats.org/officeDocument/2006/relationships" r:id="R1e48e07679db4c0c"/>
</x:worksheet>
</file>