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rt here" sheetId="1" r:id="rId1"/>
    <sheet name="Base" sheetId="2" r:id="rId2"/>
    <sheet name="Practice" sheetId="3" r:id="rId3"/>
  </sheets>
  <definedNames>
    <definedName name="_xlnm.Print_Area" localSheetId="1">Base!$A$1:$P$37</definedName>
    <definedName name="_xlnm.Print_Area" localSheetId="2">Practice!$A$1:$P$37</definedName>
    <definedName name="_xlnm.Print_Area" localSheetId="0">'Start here'!$A$1:$Q$45</definedName>
  </definedNames>
  <calcPr calcId="124519" fullCalcOnLoad="1"/>
</workbook>
</file>

<file path=xl/comments1.xml><?xml version="1.0" encoding="utf-8"?>
<comments xmlns="http://schemas.openxmlformats.org/spreadsheetml/2006/main">
  <authors>
    <author/>
  </authors>
  <commentList>
    <comment ref="B4" authorId="0">
      <text>
        <r>
          <rPr>
            <sz val="8"/>
            <color indexed="81"/>
            <rFont val="Tahoma"/>
            <family val="2"/>
          </rPr>
          <t>Change this input in Practice. Keep Base and the other assumptions unchanged. The dashboard updates from Practice.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B4" authorId="0">
      <text>
        <r>
          <rPr>
            <sz val="8"/>
            <color indexed="81"/>
            <rFont val="Tahoma"/>
            <family val="2"/>
          </rPr>
          <t>Change this input in Practice. Keep Base and the other assumptions unchanged. The dashboard updates from Practice.</t>
        </r>
      </text>
    </comment>
  </commentList>
</comments>
</file>

<file path=xl/sharedStrings.xml><?xml version="1.0" encoding="utf-8"?>
<sst xmlns="http://schemas.openxmlformats.org/spreadsheetml/2006/main" count="79" uniqueCount="54">
  <si>
    <t>propfessor.   /   The receipt timing lab</t>
  </si>
  <si>
    <t>01 / CHANGE THE TIMING. FOLLOW THE CASH. EXPLAIN THE DIFFERENCE.</t>
  </si>
  <si>
    <t>A later receipt can deepen the cash gap without changing the final surplus. Try it in the Practice sheet, then use this live dashboard to read the result.</t>
  </si>
  <si>
    <t>OPEN PRACTICE  →</t>
  </si>
  <si>
    <t>PEAK PRE-FINANCE SHORTFALL</t>
  </si>
  <si>
    <t>FINAL PRE-FINANCE SURPLUS</t>
  </si>
  <si>
    <t>FIRST RECEIPT / MONTH</t>
  </si>
  <si>
    <t>Where the cash gap opens</t>
  </si>
  <si>
    <t>Three checked scenarios</t>
  </si>
  <si>
    <t>First receipt</t>
  </si>
  <si>
    <t>Peak shortfall</t>
  </si>
  <si>
    <t>Month 3</t>
  </si>
  <si>
    <t>Month 4</t>
  </si>
  <si>
    <t>Month 6</t>
  </si>
  <si>
    <t>£200,000 final surplus in all three. Change Practice!B4 only to keep this comparison valid.</t>
  </si>
  <si>
    <t>Your method. Four deliberate moves.</t>
  </si>
  <si>
    <t>01 / PREDICT</t>
  </si>
  <si>
    <t>Before changing anything, predict which output will move: peak shortfall, final surplus, or both.</t>
  </si>
  <si>
    <t>02 / CHANGE</t>
  </si>
  <si>
    <t>Open Practice. Use the lime dropdown in B4: month 3, 4 or 6. Keep all other assumptions unchanged.</t>
  </si>
  <si>
    <t>03 / TRACE</t>
  </si>
  <si>
    <t>Inspect F12, F14 and F15. Follow the references from B4 to the peak shortfall in B19.</t>
  </si>
  <si>
    <t>04 / VERIFY</t>
  </si>
  <si>
    <t>Compare B18 and B19 with the three scenarios above. Return B4 to 3 and reconcile to Base.</t>
  </si>
  <si>
    <t>Fictional monthly cash flows. Excludes finance, interest, tax, fees and discounting. Shortfall is not a loan requirement; surplus is not financed profit.</t>
  </si>
  <si>
    <t>propfessor.   /   Base workspace</t>
  </si>
  <si>
    <t>First receipt month</t>
  </si>
  <si>
    <t>First receipt / GBP</t>
  </si>
  <si>
    <t>Receipt in month 6 / GBP</t>
  </si>
  <si>
    <t>Monthly cost, M1–M4 / GBP</t>
  </si>
  <si>
    <t>Opening cash / GBP</t>
  </si>
  <si>
    <t>YOUR CONTROL / FIRST RECEIPT MONTH</t>
  </si>
  <si>
    <t>REFERENCE CASE / Keep this sheet unchanged. The first receipt arrives in month 3. Use it to reconcile your Practice results and to compare the cumulative cash curve.</t>
  </si>
  <si>
    <t>NUMBERED MONTH</t>
  </si>
  <si>
    <t>Sales receipts / GBP</t>
  </si>
  <si>
    <t>Costs / GBP</t>
  </si>
  <si>
    <t>Net cash / GBP</t>
  </si>
  <si>
    <t>Cumulative cash / GBP</t>
  </si>
  <si>
    <t>Final pre-finance surplus</t>
  </si>
  <si>
    <t>Peak pre-finance shortfall</t>
  </si>
  <si>
    <t>Expected shortfall: M3 £500,000 / M4 £750,000 / M6 £1,000,000. Final surplus: £200,000 each time. Keep the other inputs unchanged.</t>
  </si>
  <si>
    <t>FOLLOW THE FORMULA / Read the links before changing the output</t>
  </si>
  <si>
    <t>01 / B4 · TIMING</t>
  </si>
  <si>
    <t>The first receipt month. This is the input you change.</t>
  </si>
  <si>
    <t>02 / F12 · RECEIPT</t>
  </si>
  <si>
    <t>The first IF compares F$11 with $B$4. A fixed 3 would break the timing link.</t>
  </si>
  <si>
    <t>03 / F14 + F15 · CASH</t>
  </si>
  <si>
    <t>F14 = F12 − F13. F15 adds that net cash to E15, the previous balance.</t>
  </si>
  <si>
    <t>04 / B19 · SHORTFALL</t>
  </si>
  <si>
    <t>MAX(0, −MIN(C15:H15)) reads the lowest monthly balance, bounded at zero.</t>
  </si>
  <si>
    <t>In desktop Excel, select F12 and inspect the formula bar. On Windows, Formulas &gt; Formula Auditing &gt; Trace Precedents shows its inputs. If that command is unavailable in your edition, read the cell references directly. If values do not update, check Automatic calculation and the $B$4 reference. The website does not edit this downloaded file.</t>
  </si>
  <si>
    <t>Fictional GBP cash flows. Numbered months, not calendar dates. Two receipts total £1.2m; costs total £1m. Cash is netted within each month. No finance, interest, tax, fees or discounting. The shortfall is not a loan requirement; the surplus is not financed profit.</t>
  </si>
  <si>
    <t>propfessor.   /   Practice workspace</t>
  </si>
  <si>
    <t>Change the lime cell B4 to 3, 4 or 6. The receipt moves through row 12 into net cash, cumulative cash and the peak shortfall. Grey inputs are held constant for this exercise.</t>
  </si>
</sst>
</file>

<file path=xl/styles.xml><?xml version="1.0" encoding="utf-8"?>
<styleSheet xmlns="http://schemas.openxmlformats.org/spreadsheetml/2006/main">
  <numFmts count="2">
    <numFmt numFmtId="164" formatCode="£#,##0"/>
    <numFmt numFmtId="165" formatCode="£#,##0;[Red](£#,##0);£0"/>
  </numFmts>
  <fonts count="14">
    <font>
      <sz val="11"/>
      <color theme="1"/>
      <name val="Calibri"/>
      <family val="2"/>
      <scheme val="minor"/>
    </font>
    <font>
      <b/>
      <sz val="27"/>
      <color rgb="FFD8FB78"/>
      <name val="Arial"/>
      <family val="2"/>
    </font>
    <font>
      <b/>
      <sz val="9"/>
      <color rgb="FF617156"/>
      <name val="Arial"/>
      <family val="2"/>
    </font>
    <font>
      <sz val="10"/>
      <color rgb="FF617156"/>
      <name val="Arial"/>
      <family val="2"/>
    </font>
    <font>
      <b/>
      <sz val="11"/>
      <color rgb="FF17251D"/>
      <name val="Arial"/>
      <family val="2"/>
    </font>
    <font>
      <sz val="9"/>
      <color rgb="FFB9C8A7"/>
      <name val="Arial"/>
      <family val="2"/>
    </font>
    <font>
      <b/>
      <sz val="16"/>
      <color rgb="FF17251D"/>
      <name val="Arial"/>
      <family val="2"/>
    </font>
    <font>
      <b/>
      <sz val="9"/>
      <color rgb="FFF5F6EE"/>
      <name val="Arial"/>
      <family val="2"/>
    </font>
    <font>
      <sz val="10"/>
      <color rgb="FF17251D"/>
      <name val="Arial"/>
      <family val="2"/>
    </font>
    <font>
      <b/>
      <sz val="12"/>
      <color rgb="FF17251D"/>
      <name val="Arial"/>
      <family val="2"/>
    </font>
    <font>
      <sz val="9"/>
      <color rgb="FF617156"/>
      <name val="Arial"/>
      <family val="2"/>
    </font>
    <font>
      <b/>
      <sz val="10"/>
      <color rgb="FF17251D"/>
      <name val="Arial"/>
      <family val="2"/>
    </font>
    <font>
      <sz val="10"/>
      <color rgb="FF5A674F"/>
      <name val="Arial"/>
      <family val="2"/>
    </font>
    <font>
      <sz val="8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17251D"/>
        <bgColor indexed="64"/>
      </patternFill>
    </fill>
    <fill>
      <patternFill patternType="solid">
        <fgColor rgb="FFD8FB78"/>
        <bgColor indexed="64"/>
      </patternFill>
    </fill>
    <fill>
      <patternFill patternType="solid">
        <fgColor rgb="FFE7EEDC"/>
        <bgColor indexed="64"/>
      </patternFill>
    </fill>
    <fill>
      <patternFill patternType="solid">
        <fgColor rgb="FFE9EDE2"/>
        <bgColor indexed="64"/>
      </patternFill>
    </fill>
  </fills>
  <borders count="3">
    <border>
      <left/>
      <right/>
      <top/>
      <bottom/>
      <diagonal/>
    </border>
    <border>
      <left style="thin">
        <color rgb="FF839A64"/>
      </left>
      <right style="thin">
        <color rgb="FF839A64"/>
      </right>
      <top style="thin">
        <color rgb="FF839A64"/>
      </top>
      <bottom style="thin">
        <color rgb="FF839A64"/>
      </bottom>
      <diagonal/>
    </border>
    <border>
      <left/>
      <right/>
      <top/>
      <bottom style="thin">
        <color rgb="FFD6DFCA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horizontal="left" vertical="center"/>
    </xf>
    <xf numFmtId="1" fontId="1" fillId="2" borderId="0" xfId="0" applyNumberFormat="1" applyFont="1" applyFill="1" applyAlignment="1">
      <alignment horizontal="left" vertical="center"/>
    </xf>
    <xf numFmtId="0" fontId="6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8" fillId="4" borderId="0" xfId="0" applyFont="1" applyFill="1" applyAlignment="1">
      <alignment vertical="center" wrapText="1"/>
    </xf>
    <xf numFmtId="165" fontId="9" fillId="4" borderId="0" xfId="0" applyNumberFormat="1" applyFont="1" applyFill="1" applyAlignment="1">
      <alignment vertical="center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165" fontId="12" fillId="5" borderId="0" xfId="0" applyNumberFormat="1" applyFont="1" applyFill="1" applyAlignment="1">
      <alignment vertical="center"/>
    </xf>
    <xf numFmtId="165" fontId="8" fillId="0" borderId="2" xfId="0" applyNumberFormat="1" applyFont="1" applyBorder="1" applyAlignment="1">
      <alignment vertical="center"/>
    </xf>
    <xf numFmtId="165" fontId="11" fillId="4" borderId="2" xfId="0" applyNumberFormat="1" applyFont="1" applyFill="1" applyBorder="1" applyAlignment="1">
      <alignment vertical="center"/>
    </xf>
  </cellXfs>
  <cellStyles count="1">
    <cellStyle name="Normal" xfId="0" builtinId="0"/>
  </cellStyles>
  <dxfs count="1">
    <dxf>
      <font>
        <b/>
        <color rgb="FF814325"/>
      </font>
      <numFmt numFmtId="165" formatCode="£#,##0;[Red](£#,##0);£0"/>
      <fill>
        <patternFill>
          <bgColor rgb="FFF4E1D4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v>Base</c:v>
          </c:tx>
          <c:spPr>
            <a:ln w="34925">
              <a:solidFill>
                <a:srgbClr val="99A88A"/>
              </a:solidFill>
              <a:prstDash val="dash"/>
            </a:ln>
          </c:spPr>
          <c:marker>
            <c:symbol val="circle"/>
            <c:size val="5"/>
            <c:spPr>
              <a:solidFill>
                <a:srgbClr val="99A88A"/>
              </a:solidFill>
              <a:ln>
                <a:solidFill>
                  <a:srgbClr val="99A88A"/>
                </a:solidFill>
              </a:ln>
            </c:spPr>
          </c:marker>
          <c:cat>
            <c:numRef>
              <c:f>Base!$C$11:$H$11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cat>
          <c:val>
            <c:numRef>
              <c:f>Base!$C$15:$H$15</c:f>
              <c:numCache>
                <c:formatCode>General</c:formatCode>
                <c:ptCount val="6"/>
                <c:pt idx="0">
                  <c:v>-250000</c:v>
                </c:pt>
                <c:pt idx="1">
                  <c:v>-500000</c:v>
                </c:pt>
                <c:pt idx="2">
                  <c:v>-150000</c:v>
                </c:pt>
                <c:pt idx="3">
                  <c:v>-400000</c:v>
                </c:pt>
                <c:pt idx="4">
                  <c:v>-400000</c:v>
                </c:pt>
                <c:pt idx="5">
                  <c:v>200000</c:v>
                </c:pt>
              </c:numCache>
            </c:numRef>
          </c:val>
        </c:ser>
        <c:ser>
          <c:idx val="1"/>
          <c:order val="1"/>
          <c:tx>
            <c:v>Practice</c:v>
          </c:tx>
          <c:spPr>
            <a:ln w="34925">
              <a:solidFill>
                <a:srgbClr val="385C25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385C25"/>
              </a:solidFill>
              <a:ln>
                <a:solidFill>
                  <a:srgbClr val="385C25"/>
                </a:solidFill>
              </a:ln>
            </c:spPr>
          </c:marker>
          <c:cat>
            <c:numRef>
              <c:f>Practice!$C$11:$H$11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cat>
          <c:val>
            <c:numRef>
              <c:f>Practice!$C$15:$H$15</c:f>
              <c:numCache>
                <c:formatCode>General</c:formatCode>
                <c:ptCount val="6"/>
                <c:pt idx="0">
                  <c:v>-250000</c:v>
                </c:pt>
                <c:pt idx="1">
                  <c:v>-500000</c:v>
                </c:pt>
                <c:pt idx="2">
                  <c:v>-750000</c:v>
                </c:pt>
                <c:pt idx="3">
                  <c:v>-1000000</c:v>
                </c:pt>
                <c:pt idx="4">
                  <c:v>-1000000</c:v>
                </c:pt>
                <c:pt idx="5">
                  <c:v>200000</c:v>
                </c:pt>
              </c:numCache>
            </c:numRef>
          </c:val>
        </c:ser>
        <c:marker val="1"/>
        <c:axId val="50010001"/>
        <c:axId val="50010002"/>
      </c:lineChart>
      <c:catAx>
        <c:axId val="5001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Numbered month</a:t>
                </a:r>
              </a:p>
            </c:rich>
          </c:tx>
          <c:layout/>
        </c:title>
        <c:numFmt formatCode="General" sourceLinked="1"/>
        <c:majorTickMark val="none"/>
        <c:tickLblPos val="low"/>
        <c:txPr>
          <a:bodyPr/>
          <a:lstStyle/>
          <a:p>
            <a:pPr>
              <a:defRPr sz="1000" baseline="0"/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ax val="250000"/>
          <c:min val="-1000000"/>
        </c:scaling>
        <c:axPos val="l"/>
        <c:majorGridlines>
          <c:spPr>
            <a:ln>
              <a:solidFill>
                <a:srgbClr val="D6DFCA"/>
              </a:solidFill>
            </a:ln>
          </c:spPr>
        </c:majorGridlines>
        <c:numFmt formatCode="£0.00,,&quot;m&quot;" sourceLinked="0"/>
        <c:tickLblPos val="nextTo"/>
        <c:txPr>
          <a:bodyPr/>
          <a:lstStyle/>
          <a:p>
            <a:pPr>
              <a:defRPr sz="900" baseline="0"/>
            </a:pPr>
            <a:endParaRPr lang="en-US"/>
          </a:p>
        </c:txPr>
        <c:crossAx val="50010001"/>
        <c:crosses val="autoZero"/>
        <c:crossBetween val="between"/>
        <c:majorUnit val="250000"/>
      </c:valAx>
      <c:spPr>
        <a:solidFill>
          <a:srgbClr val="F5F6EE"/>
        </a:solidFill>
        <a:ln>
          <a:noFill/>
        </a:ln>
      </c:spPr>
    </c:plotArea>
    <c:legend>
      <c:legendPos val="b"/>
      <c:layout/>
      <c:txPr>
        <a:bodyPr/>
        <a:lstStyle/>
        <a:p>
          <a:pPr>
            <a:defRPr sz="1000" baseline="0"/>
          </a:pPr>
          <a:endParaRPr lang="en-US"/>
        </a:p>
      </c:txPr>
    </c:legend>
    <c:plotVisOnly val="1"/>
  </c:chart>
  <c:spPr>
    <a:solidFill>
      <a:srgbClr val="F5F6EE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7251D"/>
                </a:solidFill>
              </a:defRPr>
            </a:pPr>
            <a:r>
              <a:rPr lang="en-US" sz="1200" b="1" baseline="0">
                <a:solidFill>
                  <a:srgbClr val="17251D"/>
                </a:solidFill>
              </a:rPr>
              <a:t>Cumulative cash / GBP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Cumulative cash</c:v>
          </c:tx>
          <c:spPr>
            <a:ln w="31750">
              <a:solidFill>
                <a:srgbClr val="526F37"/>
              </a:solidFill>
            </a:ln>
          </c:spPr>
          <c:marker>
            <c:symbol val="circle"/>
            <c:size val="5"/>
            <c:spPr>
              <a:solidFill>
                <a:srgbClr val="D8FB78"/>
              </a:solidFill>
              <a:ln>
                <a:solidFill>
                  <a:srgbClr val="526F37"/>
                </a:solidFill>
              </a:ln>
            </c:spPr>
          </c:marker>
          <c:cat>
            <c:numRef>
              <c:f>Base!$C$11:$H$11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cat>
          <c:val>
            <c:numRef>
              <c:f>Base!$C$15:$H$15</c:f>
              <c:numCache>
                <c:formatCode>General</c:formatCode>
                <c:ptCount val="6"/>
                <c:pt idx="0">
                  <c:v>-250000</c:v>
                </c:pt>
                <c:pt idx="1">
                  <c:v>-500000</c:v>
                </c:pt>
                <c:pt idx="2">
                  <c:v>-150000</c:v>
                </c:pt>
                <c:pt idx="3">
                  <c:v>-400000</c:v>
                </c:pt>
                <c:pt idx="4">
                  <c:v>-400000</c:v>
                </c:pt>
                <c:pt idx="5">
                  <c:v>200000</c:v>
                </c:pt>
              </c:numCache>
            </c:numRef>
          </c:val>
        </c:ser>
        <c:marker val="1"/>
        <c:axId val="50020001"/>
        <c:axId val="50020002"/>
      </c:lineChart>
      <c:catAx>
        <c:axId val="5002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Numbered month</a:t>
                </a:r>
              </a:p>
            </c:rich>
          </c:tx>
          <c:layout/>
        </c:title>
        <c:numFmt formatCode="General" sourceLinked="1"/>
        <c:majorTickMark val="none"/>
        <c:minorTickMark val="none"/>
        <c:tickLblPos val="low"/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  <c:max val="250000"/>
          <c:min val="-1000000"/>
        </c:scaling>
        <c:axPos val="l"/>
        <c:majorGridlines>
          <c:spPr>
            <a:ln>
              <a:solidFill>
                <a:srgbClr val="D6DFCA"/>
              </a:solidFill>
            </a:ln>
          </c:spPr>
        </c:majorGridlines>
        <c:numFmt formatCode="£0.00,,&quot;m&quot;" sourceLinked="0"/>
        <c:tickLblPos val="nextTo"/>
        <c:txPr>
          <a:bodyPr/>
          <a:lstStyle/>
          <a:p>
            <a:pPr>
              <a:defRPr sz="900" baseline="0"/>
            </a:pPr>
            <a:endParaRPr lang="en-US"/>
          </a:p>
        </c:txPr>
        <c:crossAx val="50020001"/>
        <c:crosses val="autoZero"/>
        <c:crossBetween val="between"/>
        <c:majorUnit val="250000"/>
      </c:valAx>
      <c:spPr>
        <a:solidFill>
          <a:srgbClr val="F5F6EE"/>
        </a:solidFill>
        <a:ln>
          <a:noFill/>
        </a:ln>
      </c:spPr>
    </c:plotArea>
    <c:plotVisOnly val="1"/>
  </c:chart>
  <c:spPr>
    <a:solidFill>
      <a:srgbClr val="F5F6EE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7251D"/>
                </a:solidFill>
              </a:defRPr>
            </a:pPr>
            <a:r>
              <a:rPr lang="en-US" sz="1200" b="1" baseline="0">
                <a:solidFill>
                  <a:srgbClr val="17251D"/>
                </a:solidFill>
              </a:rPr>
              <a:t>Cumulative cash / GBP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Cumulative cash</c:v>
          </c:tx>
          <c:spPr>
            <a:ln w="31750">
              <a:solidFill>
                <a:srgbClr val="526F37"/>
              </a:solidFill>
            </a:ln>
          </c:spPr>
          <c:marker>
            <c:symbol val="circle"/>
            <c:size val="5"/>
            <c:spPr>
              <a:solidFill>
                <a:srgbClr val="D8FB78"/>
              </a:solidFill>
              <a:ln>
                <a:solidFill>
                  <a:srgbClr val="526F37"/>
                </a:solidFill>
              </a:ln>
            </c:spPr>
          </c:marker>
          <c:cat>
            <c:numRef>
              <c:f>Practice!$C$11:$H$11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cat>
          <c:val>
            <c:numRef>
              <c:f>Practice!$C$15:$H$15</c:f>
              <c:numCache>
                <c:formatCode>General</c:formatCode>
                <c:ptCount val="6"/>
                <c:pt idx="0">
                  <c:v>-250000</c:v>
                </c:pt>
                <c:pt idx="1">
                  <c:v>-500000</c:v>
                </c:pt>
                <c:pt idx="2">
                  <c:v>-750000</c:v>
                </c:pt>
                <c:pt idx="3">
                  <c:v>-1000000</c:v>
                </c:pt>
                <c:pt idx="4">
                  <c:v>-1000000</c:v>
                </c:pt>
                <c:pt idx="5">
                  <c:v>200000</c:v>
                </c:pt>
              </c:numCache>
            </c:numRef>
          </c:val>
        </c:ser>
        <c:marker val="1"/>
        <c:axId val="50030001"/>
        <c:axId val="50030002"/>
      </c:lineChart>
      <c:catAx>
        <c:axId val="5003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Numbered month</a:t>
                </a:r>
              </a:p>
            </c:rich>
          </c:tx>
          <c:layout/>
        </c:title>
        <c:numFmt formatCode="General" sourceLinked="1"/>
        <c:majorTickMark val="none"/>
        <c:minorTickMark val="none"/>
        <c:tickLblPos val="low"/>
        <c:crossAx val="50030002"/>
        <c:crosses val="autoZero"/>
        <c:auto val="1"/>
        <c:lblAlgn val="ctr"/>
        <c:lblOffset val="100"/>
      </c:catAx>
      <c:valAx>
        <c:axId val="50030002"/>
        <c:scaling>
          <c:orientation val="minMax"/>
          <c:max val="250000"/>
          <c:min val="-1000000"/>
        </c:scaling>
        <c:axPos val="l"/>
        <c:majorGridlines>
          <c:spPr>
            <a:ln>
              <a:solidFill>
                <a:srgbClr val="D6DFCA"/>
              </a:solidFill>
            </a:ln>
          </c:spPr>
        </c:majorGridlines>
        <c:numFmt formatCode="£0.00,,&quot;m&quot;" sourceLinked="0"/>
        <c:tickLblPos val="nextTo"/>
        <c:txPr>
          <a:bodyPr/>
          <a:lstStyle/>
          <a:p>
            <a:pPr>
              <a:defRPr sz="900" baseline="0"/>
            </a:pPr>
            <a:endParaRPr lang="en-US"/>
          </a:p>
        </c:txPr>
        <c:crossAx val="50030001"/>
        <c:crosses val="autoZero"/>
        <c:crossBetween val="between"/>
        <c:majorUnit val="250000"/>
      </c:valAx>
      <c:spPr>
        <a:solidFill>
          <a:srgbClr val="F5F6EE"/>
        </a:solidFill>
        <a:ln>
          <a:noFill/>
        </a:ln>
      </c:spPr>
    </c:plotArea>
    <c:plotVisOnly val="1"/>
  </c:chart>
  <c:spPr>
    <a:solidFill>
      <a:srgbClr val="F5F6EE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0</xdr:rowOff>
    </xdr:from>
    <xdr:to>
      <xdr:col>10</xdr:col>
      <xdr:colOff>200025</xdr:colOff>
      <xdr:row>28</xdr:row>
      <xdr:rowOff>9525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15</xdr:col>
      <xdr:colOff>638175</xdr:colOff>
      <xdr:row>13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15</xdr:col>
      <xdr:colOff>638175</xdr:colOff>
      <xdr:row>13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vmlDrawing" Target="../drawings/vmlDrawing2.vml"/><Relationship Id="rId3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7251D"/>
    <pageSetUpPr fitToPage="1"/>
  </sheetPr>
  <dimension ref="B2:Q42"/>
  <sheetViews>
    <sheetView showGridLines="0" tabSelected="1" zoomScale="95" zoomScaleNormal="95" workbookViewId="0">
      <selection activeCell="B7" sqref="B7"/>
    </sheetView>
  </sheetViews>
  <sheetFormatPr defaultRowHeight="16" customHeight="1"/>
  <cols>
    <col min="1" max="1" width="2.7109375" customWidth="1"/>
    <col min="2" max="17" width="9.5703125" customWidth="1"/>
  </cols>
  <sheetData>
    <row r="2" spans="2:17" ht="16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ht="16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5" spans="2:17" ht="16" customHeight="1">
      <c r="B5" s="2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7" spans="2:17" ht="16" customHeight="1">
      <c r="B7" s="3" t="s">
        <v>2</v>
      </c>
      <c r="C7" s="3"/>
      <c r="D7" s="3"/>
      <c r="E7" s="3"/>
      <c r="F7" s="3"/>
      <c r="G7" s="3"/>
      <c r="H7" s="3"/>
      <c r="I7" s="3"/>
      <c r="J7" s="3"/>
      <c r="L7" s="4" t="s">
        <v>3</v>
      </c>
      <c r="M7" s="4"/>
      <c r="N7" s="4"/>
      <c r="O7" s="4"/>
      <c r="P7" s="4"/>
      <c r="Q7" s="4"/>
    </row>
    <row r="8" spans="2:17" ht="16" customHeight="1">
      <c r="B8" s="3"/>
      <c r="C8" s="3"/>
      <c r="D8" s="3"/>
      <c r="E8" s="3"/>
      <c r="F8" s="3"/>
      <c r="G8" s="3"/>
      <c r="H8" s="3"/>
      <c r="I8" s="3"/>
      <c r="J8" s="3"/>
      <c r="L8" s="4"/>
      <c r="M8" s="4"/>
      <c r="N8" s="4"/>
      <c r="O8" s="4"/>
      <c r="P8" s="4"/>
      <c r="Q8" s="4"/>
    </row>
    <row r="10" spans="2:17" ht="16" customHeight="1">
      <c r="B10" s="5" t="s">
        <v>4</v>
      </c>
      <c r="C10" s="5"/>
      <c r="D10" s="5"/>
      <c r="E10" s="5"/>
      <c r="F10" s="5"/>
      <c r="G10" s="5" t="s">
        <v>5</v>
      </c>
      <c r="H10" s="5"/>
      <c r="I10" s="5"/>
      <c r="J10" s="5"/>
      <c r="K10" s="5"/>
      <c r="L10" s="5" t="s">
        <v>6</v>
      </c>
      <c r="M10" s="5"/>
      <c r="N10" s="5"/>
      <c r="O10" s="5"/>
      <c r="P10" s="5"/>
      <c r="Q10" s="5"/>
    </row>
    <row r="11" spans="2:17" ht="16" customHeight="1">
      <c r="B11" s="6">
        <f>Practice!B19</f>
        <v>1000000</v>
      </c>
      <c r="C11" s="6"/>
      <c r="D11" s="6"/>
      <c r="E11" s="6"/>
      <c r="F11" s="6"/>
      <c r="G11" s="6">
        <f>Practice!B18</f>
        <v>200000</v>
      </c>
      <c r="H11" s="6"/>
      <c r="I11" s="6"/>
      <c r="J11" s="6"/>
      <c r="K11" s="6"/>
      <c r="L11" s="7">
        <f>Practice!B4</f>
        <v>6</v>
      </c>
      <c r="M11" s="7"/>
      <c r="N11" s="7"/>
      <c r="O11" s="7"/>
      <c r="P11" s="7"/>
      <c r="Q11" s="7"/>
    </row>
    <row r="12" spans="2:17" ht="16" customHeight="1">
      <c r="B12" s="6"/>
      <c r="C12" s="6"/>
      <c r="D12" s="6"/>
      <c r="E12" s="6"/>
      <c r="F12" s="6"/>
      <c r="G12" s="6"/>
      <c r="H12" s="6"/>
      <c r="I12" s="6"/>
      <c r="J12" s="6"/>
      <c r="K12" s="6"/>
      <c r="L12" s="7"/>
      <c r="M12" s="7"/>
      <c r="N12" s="7"/>
      <c r="O12" s="7"/>
      <c r="P12" s="7"/>
      <c r="Q12" s="7"/>
    </row>
    <row r="13" spans="2:17" ht="16" customHeight="1">
      <c r="B13" s="6"/>
      <c r="C13" s="6"/>
      <c r="D13" s="6"/>
      <c r="E13" s="6"/>
      <c r="F13" s="6"/>
      <c r="G13" s="6"/>
      <c r="H13" s="6"/>
      <c r="I13" s="6"/>
      <c r="J13" s="6"/>
      <c r="K13" s="6"/>
      <c r="L13" s="7"/>
      <c r="M13" s="7"/>
      <c r="N13" s="7"/>
      <c r="O13" s="7"/>
      <c r="P13" s="7"/>
      <c r="Q13" s="7"/>
    </row>
    <row r="15" spans="2:17" ht="16" customHeight="1">
      <c r="B15" s="8" t="s">
        <v>7</v>
      </c>
      <c r="C15" s="8"/>
      <c r="D15" s="8"/>
      <c r="E15" s="8"/>
      <c r="F15" s="8"/>
      <c r="G15" s="8"/>
      <c r="H15" s="8"/>
      <c r="I15" s="8"/>
      <c r="J15" s="8"/>
      <c r="K15" s="8"/>
      <c r="L15" s="8" t="s">
        <v>8</v>
      </c>
      <c r="M15" s="8"/>
      <c r="N15" s="8"/>
      <c r="O15" s="8"/>
      <c r="P15" s="8"/>
      <c r="Q15" s="8"/>
    </row>
    <row r="17" spans="12:17" ht="16" customHeight="1">
      <c r="L17" s="9" t="s">
        <v>9</v>
      </c>
      <c r="M17" s="9"/>
      <c r="N17" s="9"/>
      <c r="O17" s="9" t="s">
        <v>10</v>
      </c>
      <c r="P17" s="9"/>
      <c r="Q17" s="9"/>
    </row>
    <row r="18" spans="12:17" ht="16" customHeight="1">
      <c r="L18" s="9"/>
      <c r="M18" s="9"/>
      <c r="N18" s="9"/>
      <c r="O18" s="9"/>
      <c r="P18" s="9"/>
      <c r="Q18" s="9"/>
    </row>
    <row r="19" spans="12:17" ht="16" customHeight="1">
      <c r="L19" s="10" t="s">
        <v>11</v>
      </c>
      <c r="M19" s="10"/>
      <c r="N19" s="10"/>
      <c r="O19" s="11">
        <v>500000</v>
      </c>
      <c r="P19" s="11"/>
      <c r="Q19" s="11"/>
    </row>
    <row r="20" spans="12:17" ht="16" customHeight="1">
      <c r="L20" s="10"/>
      <c r="M20" s="10"/>
      <c r="N20" s="10"/>
      <c r="O20" s="11"/>
      <c r="P20" s="11"/>
      <c r="Q20" s="11"/>
    </row>
    <row r="22" spans="12:17" ht="16" customHeight="1">
      <c r="L22" s="10" t="s">
        <v>12</v>
      </c>
      <c r="M22" s="10"/>
      <c r="N22" s="10"/>
      <c r="O22" s="11">
        <v>750000</v>
      </c>
      <c r="P22" s="11"/>
      <c r="Q22" s="11"/>
    </row>
    <row r="23" spans="12:17" ht="16" customHeight="1">
      <c r="L23" s="10"/>
      <c r="M23" s="10"/>
      <c r="N23" s="10"/>
      <c r="O23" s="11"/>
      <c r="P23" s="11"/>
      <c r="Q23" s="11"/>
    </row>
    <row r="25" spans="12:17" ht="16" customHeight="1">
      <c r="L25" s="10" t="s">
        <v>13</v>
      </c>
      <c r="M25" s="10"/>
      <c r="N25" s="10"/>
      <c r="O25" s="11">
        <v>1000000</v>
      </c>
      <c r="P25" s="11"/>
      <c r="Q25" s="11"/>
    </row>
    <row r="26" spans="12:17" ht="16" customHeight="1">
      <c r="L26" s="10"/>
      <c r="M26" s="10"/>
      <c r="N26" s="10"/>
      <c r="O26" s="11"/>
      <c r="P26" s="11"/>
      <c r="Q26" s="11"/>
    </row>
    <row r="28" spans="12:17" ht="16" customHeight="1">
      <c r="L28" s="3" t="s">
        <v>14</v>
      </c>
      <c r="M28" s="3"/>
      <c r="N28" s="3"/>
      <c r="O28" s="3"/>
      <c r="P28" s="3"/>
      <c r="Q28" s="3"/>
    </row>
    <row r="29" spans="12:17" ht="16" customHeight="1">
      <c r="L29" s="3"/>
      <c r="M29" s="3"/>
      <c r="N29" s="3"/>
      <c r="O29" s="3"/>
      <c r="P29" s="3"/>
      <c r="Q29" s="3"/>
    </row>
    <row r="30" spans="12:17" ht="16" customHeight="1">
      <c r="L30" s="3"/>
      <c r="M30" s="3"/>
      <c r="N30" s="3"/>
      <c r="O30" s="3"/>
      <c r="P30" s="3"/>
      <c r="Q30" s="3"/>
    </row>
    <row r="33" spans="2:17" ht="16" customHeight="1">
      <c r="B33" s="8" t="s">
        <v>15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5" spans="2:17" ht="16" customHeight="1">
      <c r="B35" s="2" t="s">
        <v>16</v>
      </c>
      <c r="C35" s="2"/>
      <c r="D35" s="2"/>
      <c r="E35" s="2"/>
      <c r="F35" s="2" t="s">
        <v>18</v>
      </c>
      <c r="G35" s="2"/>
      <c r="H35" s="2"/>
      <c r="I35" s="2"/>
      <c r="J35" s="2" t="s">
        <v>20</v>
      </c>
      <c r="K35" s="2"/>
      <c r="L35" s="2"/>
      <c r="M35" s="2"/>
      <c r="N35" s="2" t="s">
        <v>22</v>
      </c>
      <c r="O35" s="2"/>
      <c r="P35" s="2"/>
      <c r="Q35" s="2"/>
    </row>
    <row r="36" spans="2:17" ht="16" customHeight="1">
      <c r="B36" s="3" t="s">
        <v>17</v>
      </c>
      <c r="C36" s="3"/>
      <c r="D36" s="3"/>
      <c r="E36" s="3"/>
      <c r="F36" s="3" t="s">
        <v>19</v>
      </c>
      <c r="G36" s="3"/>
      <c r="H36" s="3"/>
      <c r="I36" s="3"/>
      <c r="J36" s="3" t="s">
        <v>21</v>
      </c>
      <c r="K36" s="3"/>
      <c r="L36" s="3"/>
      <c r="M36" s="3"/>
      <c r="N36" s="3" t="s">
        <v>23</v>
      </c>
      <c r="O36" s="3"/>
      <c r="P36" s="3"/>
      <c r="Q36" s="3"/>
    </row>
    <row r="37" spans="2:17" ht="16" customHeight="1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2:17" ht="16" customHeight="1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2:17" ht="16" customHeight="1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2:17" ht="16" customHeight="1">
      <c r="B40" s="12" t="s">
        <v>24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2:17" ht="16" customHeight="1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2:17" ht="16" customHeight="1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</sheetData>
  <mergeCells count="31">
    <mergeCell ref="B2:Q3"/>
    <mergeCell ref="B5:Q5"/>
    <mergeCell ref="B7:J8"/>
    <mergeCell ref="L7:Q8"/>
    <mergeCell ref="B10:F10"/>
    <mergeCell ref="B11:F13"/>
    <mergeCell ref="G10:K10"/>
    <mergeCell ref="G11:K13"/>
    <mergeCell ref="L10:Q10"/>
    <mergeCell ref="L11:Q13"/>
    <mergeCell ref="B15:K15"/>
    <mergeCell ref="L15:Q15"/>
    <mergeCell ref="L17:N18"/>
    <mergeCell ref="O17:Q18"/>
    <mergeCell ref="L19:N20"/>
    <mergeCell ref="O19:Q20"/>
    <mergeCell ref="L22:N23"/>
    <mergeCell ref="O22:Q23"/>
    <mergeCell ref="L25:N26"/>
    <mergeCell ref="O25:Q26"/>
    <mergeCell ref="L28:Q30"/>
    <mergeCell ref="B33:Q33"/>
    <mergeCell ref="B35:E35"/>
    <mergeCell ref="B36:E39"/>
    <mergeCell ref="F35:I35"/>
    <mergeCell ref="F36:I39"/>
    <mergeCell ref="J35:M35"/>
    <mergeCell ref="J36:M39"/>
    <mergeCell ref="N35:Q35"/>
    <mergeCell ref="N36:Q39"/>
    <mergeCell ref="B40:Q42"/>
  </mergeCells>
  <hyperlinks>
    <hyperlink ref="L7" location="'Practice'!B4" display="OPEN PRACTICE  →"/>
  </hyperlinks>
  <pageMargins left="0.28" right="0.28" top="0.28" bottom="0.28" header="0.1" footer="0.1"/>
  <pageSetup paperSize="9" orientation="landscape"/>
  <headerFooter>
    <oddHeader>&amp;LPropfessor / Excel for property&amp;RPractice edition 01</oddHeader>
    <oddFooter>&amp;LFictional teaching case · propfessor.&amp;R&amp;P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7251D"/>
    <pageSetUpPr fitToPage="1"/>
  </sheetPr>
  <dimension ref="A1:P36"/>
  <sheetViews>
    <sheetView showGridLines="0" zoomScale="80" zoomScaleNormal="8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/>
    </sheetView>
  </sheetViews>
  <sheetFormatPr defaultRowHeight="22" customHeight="1"/>
  <cols>
    <col min="1" max="1" width="31.7109375" customWidth="1"/>
    <col min="2" max="2" width="17.7109375" customWidth="1"/>
    <col min="3" max="8" width="15.7109375" customWidth="1"/>
    <col min="9" max="9" width="3.7109375" customWidth="1"/>
    <col min="10" max="16" width="9.7109375" customWidth="1"/>
  </cols>
  <sheetData>
    <row r="1" spans="1:16" ht="22" customHeight="1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2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4" spans="1:16" ht="22" customHeight="1">
      <c r="A4" s="13" t="s">
        <v>26</v>
      </c>
      <c r="B4" s="14">
        <v>3</v>
      </c>
      <c r="C4" s="2" t="s">
        <v>31</v>
      </c>
      <c r="D4" s="2"/>
      <c r="E4" s="2"/>
      <c r="F4" s="2"/>
      <c r="G4" s="2"/>
      <c r="H4" s="2"/>
    </row>
    <row r="5" spans="1:16" ht="22" customHeight="1">
      <c r="A5" s="13" t="s">
        <v>27</v>
      </c>
      <c r="B5" s="15">
        <v>600000</v>
      </c>
      <c r="C5" s="3" t="s">
        <v>32</v>
      </c>
      <c r="D5" s="3"/>
      <c r="E5" s="3"/>
      <c r="F5" s="3"/>
      <c r="G5" s="3"/>
      <c r="H5" s="3"/>
    </row>
    <row r="6" spans="1:16" ht="22" customHeight="1">
      <c r="A6" s="13" t="s">
        <v>28</v>
      </c>
      <c r="B6" s="15">
        <v>600000</v>
      </c>
      <c r="C6" s="3"/>
      <c r="D6" s="3"/>
      <c r="E6" s="3"/>
      <c r="F6" s="3"/>
      <c r="G6" s="3"/>
      <c r="H6" s="3"/>
    </row>
    <row r="7" spans="1:16" ht="22" customHeight="1">
      <c r="A7" s="13" t="s">
        <v>29</v>
      </c>
      <c r="B7" s="15">
        <v>250000</v>
      </c>
      <c r="C7" s="3"/>
      <c r="D7" s="3"/>
      <c r="E7" s="3"/>
      <c r="F7" s="3"/>
      <c r="G7" s="3"/>
      <c r="H7" s="3"/>
    </row>
    <row r="8" spans="1:16" ht="22" customHeight="1">
      <c r="A8" s="13" t="s">
        <v>30</v>
      </c>
      <c r="B8" s="15">
        <v>0</v>
      </c>
      <c r="C8" s="3"/>
      <c r="D8" s="3"/>
      <c r="E8" s="3"/>
      <c r="F8" s="3"/>
      <c r="G8" s="3"/>
      <c r="H8" s="3"/>
    </row>
    <row r="11" spans="1:16" ht="22" customHeight="1">
      <c r="A11" s="9" t="s">
        <v>33</v>
      </c>
      <c r="B11" s="9"/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</row>
    <row r="12" spans="1:16" ht="22" customHeight="1">
      <c r="A12" s="13" t="s">
        <v>34</v>
      </c>
      <c r="C12" s="16">
        <f>IF(C$11=$B$4,$B$5,0)+IF(C$11=6,$B$6,0)</f>
        <v>0</v>
      </c>
      <c r="D12" s="16">
        <f>IF(D$11=$B$4,$B$5,0)+IF(D$11=6,$B$6,0)</f>
        <v>0</v>
      </c>
      <c r="E12" s="16">
        <f>IF(E$11=$B$4,$B$5,0)+IF(E$11=6,$B$6,0)</f>
        <v>600000</v>
      </c>
      <c r="F12" s="16">
        <f>IF(F$11=$B$4,$B$5,0)+IF(F$11=6,$B$6,0)</f>
        <v>0</v>
      </c>
      <c r="G12" s="16">
        <f>IF(G$11=$B$4,$B$5,0)+IF(G$11=6,$B$6,0)</f>
        <v>0</v>
      </c>
      <c r="H12" s="16">
        <f>IF(H$11=$B$4,$B$5,0)+IF(H$11=6,$B$6,0)</f>
        <v>600000</v>
      </c>
    </row>
    <row r="13" spans="1:16" ht="22" customHeight="1">
      <c r="A13" s="13" t="s">
        <v>35</v>
      </c>
      <c r="C13" s="16">
        <f>IF(C$11&lt;=4,$B$7,0)</f>
        <v>250000</v>
      </c>
      <c r="D13" s="16">
        <f>IF(D$11&lt;=4,$B$7,0)</f>
        <v>250000</v>
      </c>
      <c r="E13" s="16">
        <f>IF(E$11&lt;=4,$B$7,0)</f>
        <v>250000</v>
      </c>
      <c r="F13" s="16">
        <f>IF(F$11&lt;=4,$B$7,0)</f>
        <v>250000</v>
      </c>
      <c r="G13" s="16">
        <f>IF(G$11&lt;=4,$B$7,0)</f>
        <v>0</v>
      </c>
      <c r="H13" s="16">
        <f>IF(H$11&lt;=4,$B$7,0)</f>
        <v>0</v>
      </c>
    </row>
    <row r="14" spans="1:16" ht="22" customHeight="1">
      <c r="A14" s="13" t="s">
        <v>36</v>
      </c>
      <c r="C14" s="16">
        <f>C12-C13</f>
        <v>-250000</v>
      </c>
      <c r="D14" s="16">
        <f>D12-D13</f>
        <v>-250000</v>
      </c>
      <c r="E14" s="16">
        <f>E12-E13</f>
        <v>350000</v>
      </c>
      <c r="F14" s="16">
        <f>F12-F13</f>
        <v>-250000</v>
      </c>
      <c r="G14" s="16">
        <f>G12-G13</f>
        <v>0</v>
      </c>
      <c r="H14" s="16">
        <f>H12-H13</f>
        <v>600000</v>
      </c>
    </row>
    <row r="15" spans="1:16" ht="22" customHeight="1">
      <c r="A15" s="13" t="s">
        <v>37</v>
      </c>
      <c r="C15" s="17">
        <f>$B$8+C14</f>
        <v>-250000</v>
      </c>
      <c r="D15" s="17">
        <f>C15+D14</f>
        <v>-500000</v>
      </c>
      <c r="E15" s="17">
        <f>D15+E14</f>
        <v>-150000</v>
      </c>
      <c r="F15" s="17">
        <f>E15+F14</f>
        <v>-400000</v>
      </c>
      <c r="G15" s="17">
        <f>F15+G14</f>
        <v>-400000</v>
      </c>
      <c r="H15" s="17">
        <f>G15+H14</f>
        <v>200000</v>
      </c>
    </row>
    <row r="18" spans="1:16" ht="22" customHeight="1">
      <c r="A18" s="13" t="s">
        <v>38</v>
      </c>
      <c r="B18" s="16">
        <f>H15</f>
        <v>200000</v>
      </c>
      <c r="C18" s="3" t="s">
        <v>40</v>
      </c>
      <c r="D18" s="3"/>
      <c r="E18" s="3"/>
      <c r="F18" s="3"/>
      <c r="G18" s="3"/>
      <c r="H18" s="3"/>
    </row>
    <row r="19" spans="1:16" ht="22" customHeight="1">
      <c r="A19" s="13" t="s">
        <v>39</v>
      </c>
      <c r="B19" s="16">
        <f>MAX(0,-MIN(C15:H15))</f>
        <v>500000</v>
      </c>
      <c r="C19" s="3"/>
      <c r="D19" s="3"/>
      <c r="E19" s="3"/>
      <c r="F19" s="3"/>
      <c r="G19" s="3"/>
      <c r="H19" s="3"/>
    </row>
    <row r="22" spans="1:16" ht="22" customHeight="1">
      <c r="A22" s="8" t="s">
        <v>41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4" spans="1:16" ht="22" customHeight="1">
      <c r="A24" s="2" t="s">
        <v>42</v>
      </c>
      <c r="B24" s="2"/>
      <c r="C24" s="2" t="s">
        <v>44</v>
      </c>
      <c r="D24" s="2"/>
      <c r="E24" s="2"/>
      <c r="F24" s="2"/>
      <c r="G24" s="2" t="s">
        <v>46</v>
      </c>
      <c r="H24" s="2"/>
      <c r="I24" s="2"/>
      <c r="J24" s="2"/>
      <c r="K24" s="2"/>
      <c r="L24" s="2" t="s">
        <v>48</v>
      </c>
      <c r="M24" s="2"/>
      <c r="N24" s="2"/>
      <c r="O24" s="2"/>
      <c r="P24" s="2"/>
    </row>
    <row r="25" spans="1:16" ht="22" customHeight="1">
      <c r="A25" s="3" t="s">
        <v>43</v>
      </c>
      <c r="B25" s="3"/>
      <c r="C25" s="3" t="s">
        <v>45</v>
      </c>
      <c r="D25" s="3"/>
      <c r="E25" s="3"/>
      <c r="F25" s="3"/>
      <c r="G25" s="3" t="s">
        <v>47</v>
      </c>
      <c r="H25" s="3"/>
      <c r="I25" s="3"/>
      <c r="J25" s="3"/>
      <c r="K25" s="3"/>
      <c r="L25" s="3" t="s">
        <v>49</v>
      </c>
      <c r="M25" s="3"/>
      <c r="N25" s="3"/>
      <c r="O25" s="3"/>
      <c r="P25" s="3"/>
    </row>
    <row r="26" spans="1:16" ht="22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22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22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30" spans="1:16" ht="22" customHeight="1">
      <c r="A30" s="3" t="s">
        <v>50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22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22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4" spans="1:16" ht="22" customHeight="1">
      <c r="A34" s="3" t="s">
        <v>51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t="22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22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</sheetData>
  <mergeCells count="15">
    <mergeCell ref="A1:P2"/>
    <mergeCell ref="C4:H4"/>
    <mergeCell ref="C5:H8"/>
    <mergeCell ref="C18:H19"/>
    <mergeCell ref="A22:P22"/>
    <mergeCell ref="A24:B24"/>
    <mergeCell ref="A25:B28"/>
    <mergeCell ref="C24:F24"/>
    <mergeCell ref="C25:F28"/>
    <mergeCell ref="G24:K24"/>
    <mergeCell ref="G25:K28"/>
    <mergeCell ref="L24:P24"/>
    <mergeCell ref="L25:P28"/>
    <mergeCell ref="A30:P32"/>
    <mergeCell ref="A34:P36"/>
  </mergeCells>
  <conditionalFormatting sqref="C15:H15">
    <cfRule type="cellIs" dxfId="0" priority="1" operator="lessThan">
      <formula>0</formula>
    </cfRule>
  </conditionalFormatting>
  <dataValidations count="1">
    <dataValidation type="list" allowBlank="1" showInputMessage="1" showErrorMessage="1" errorTitle="Choose 3, 4 or 6" error="These are the three checked practice scenarios." sqref="B4">
      <formula1>"3,4,6"</formula1>
    </dataValidation>
  </dataValidations>
  <pageMargins left="0.28" right="0.28" top="0.28" bottom="0.28" header="0.1" footer="0.1"/>
  <pageSetup paperSize="9" orientation="landscape"/>
  <headerFooter>
    <oddHeader>&amp;LPropfessor / Excel for property&amp;RPractice edition 01</oddHeader>
    <oddFooter>&amp;LFictional teaching case · propfessor.&amp;R&amp;P / &amp;N</oddFooter>
  </headerFooter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D8FB78"/>
    <pageSetUpPr fitToPage="1"/>
  </sheetPr>
  <dimension ref="A1:P36"/>
  <sheetViews>
    <sheetView showGridLines="0" zoomScale="80" zoomScaleNormal="8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B4" sqref="B4"/>
    </sheetView>
  </sheetViews>
  <sheetFormatPr defaultRowHeight="22" customHeight="1"/>
  <cols>
    <col min="1" max="1" width="31.7109375" customWidth="1"/>
    <col min="2" max="2" width="17.7109375" customWidth="1"/>
    <col min="3" max="8" width="15.7109375" customWidth="1"/>
    <col min="9" max="9" width="3.7109375" customWidth="1"/>
    <col min="10" max="16" width="9.7109375" customWidth="1"/>
  </cols>
  <sheetData>
    <row r="1" spans="1:16" ht="22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2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4" spans="1:16" ht="22" customHeight="1">
      <c r="A4" s="13" t="s">
        <v>26</v>
      </c>
      <c r="B4" s="14">
        <v>6</v>
      </c>
      <c r="C4" s="2" t="s">
        <v>31</v>
      </c>
      <c r="D4" s="2"/>
      <c r="E4" s="2"/>
      <c r="F4" s="2"/>
      <c r="G4" s="2"/>
      <c r="H4" s="2"/>
    </row>
    <row r="5" spans="1:16" ht="22" customHeight="1">
      <c r="A5" s="13" t="s">
        <v>27</v>
      </c>
      <c r="B5" s="15">
        <v>600000</v>
      </c>
      <c r="C5" s="3" t="s">
        <v>53</v>
      </c>
      <c r="D5" s="3"/>
      <c r="E5" s="3"/>
      <c r="F5" s="3"/>
      <c r="G5" s="3"/>
      <c r="H5" s="3"/>
    </row>
    <row r="6" spans="1:16" ht="22" customHeight="1">
      <c r="A6" s="13" t="s">
        <v>28</v>
      </c>
      <c r="B6" s="15">
        <v>600000</v>
      </c>
      <c r="C6" s="3"/>
      <c r="D6" s="3"/>
      <c r="E6" s="3"/>
      <c r="F6" s="3"/>
      <c r="G6" s="3"/>
      <c r="H6" s="3"/>
    </row>
    <row r="7" spans="1:16" ht="22" customHeight="1">
      <c r="A7" s="13" t="s">
        <v>29</v>
      </c>
      <c r="B7" s="15">
        <v>250000</v>
      </c>
      <c r="C7" s="3"/>
      <c r="D7" s="3"/>
      <c r="E7" s="3"/>
      <c r="F7" s="3"/>
      <c r="G7" s="3"/>
      <c r="H7" s="3"/>
    </row>
    <row r="8" spans="1:16" ht="22" customHeight="1">
      <c r="A8" s="13" t="s">
        <v>30</v>
      </c>
      <c r="B8" s="15">
        <v>0</v>
      </c>
      <c r="C8" s="3"/>
      <c r="D8" s="3"/>
      <c r="E8" s="3"/>
      <c r="F8" s="3"/>
      <c r="G8" s="3"/>
      <c r="H8" s="3"/>
    </row>
    <row r="11" spans="1:16" ht="22" customHeight="1">
      <c r="A11" s="9" t="s">
        <v>33</v>
      </c>
      <c r="B11" s="9"/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</row>
    <row r="12" spans="1:16" ht="22" customHeight="1">
      <c r="A12" s="13" t="s">
        <v>34</v>
      </c>
      <c r="C12" s="16">
        <f>IF(C$11=$B$4,$B$5,0)+IF(C$11=6,$B$6,0)</f>
        <v>0</v>
      </c>
      <c r="D12" s="16">
        <f>IF(D$11=$B$4,$B$5,0)+IF(D$11=6,$B$6,0)</f>
        <v>0</v>
      </c>
      <c r="E12" s="16">
        <f>IF(E$11=$B$4,$B$5,0)+IF(E$11=6,$B$6,0)</f>
        <v>0</v>
      </c>
      <c r="F12" s="16">
        <f>IF(F$11=$B$4,$B$5,0)+IF(F$11=6,$B$6,0)</f>
        <v>0</v>
      </c>
      <c r="G12" s="16">
        <f>IF(G$11=$B$4,$B$5,0)+IF(G$11=6,$B$6,0)</f>
        <v>0</v>
      </c>
      <c r="H12" s="16">
        <f>IF(H$11=$B$4,$B$5,0)+IF(H$11=6,$B$6,0)</f>
        <v>1200000</v>
      </c>
    </row>
    <row r="13" spans="1:16" ht="22" customHeight="1">
      <c r="A13" s="13" t="s">
        <v>35</v>
      </c>
      <c r="C13" s="16">
        <f>IF(C$11&lt;=4,$B$7,0)</f>
        <v>250000</v>
      </c>
      <c r="D13" s="16">
        <f>IF(D$11&lt;=4,$B$7,0)</f>
        <v>250000</v>
      </c>
      <c r="E13" s="16">
        <f>IF(E$11&lt;=4,$B$7,0)</f>
        <v>250000</v>
      </c>
      <c r="F13" s="16">
        <f>IF(F$11&lt;=4,$B$7,0)</f>
        <v>250000</v>
      </c>
      <c r="G13" s="16">
        <f>IF(G$11&lt;=4,$B$7,0)</f>
        <v>0</v>
      </c>
      <c r="H13" s="16">
        <f>IF(H$11&lt;=4,$B$7,0)</f>
        <v>0</v>
      </c>
    </row>
    <row r="14" spans="1:16" ht="22" customHeight="1">
      <c r="A14" s="13" t="s">
        <v>36</v>
      </c>
      <c r="C14" s="16">
        <f>C12-C13</f>
        <v>-250000</v>
      </c>
      <c r="D14" s="16">
        <f>D12-D13</f>
        <v>-250000</v>
      </c>
      <c r="E14" s="16">
        <f>E12-E13</f>
        <v>-250000</v>
      </c>
      <c r="F14" s="16">
        <f>F12-F13</f>
        <v>-250000</v>
      </c>
      <c r="G14" s="16">
        <f>G12-G13</f>
        <v>0</v>
      </c>
      <c r="H14" s="16">
        <f>H12-H13</f>
        <v>1200000</v>
      </c>
    </row>
    <row r="15" spans="1:16" ht="22" customHeight="1">
      <c r="A15" s="13" t="s">
        <v>37</v>
      </c>
      <c r="C15" s="17">
        <f>$B$8+C14</f>
        <v>-250000</v>
      </c>
      <c r="D15" s="17">
        <f>C15+D14</f>
        <v>-500000</v>
      </c>
      <c r="E15" s="17">
        <f>D15+E14</f>
        <v>-750000</v>
      </c>
      <c r="F15" s="17">
        <f>E15+F14</f>
        <v>-1000000</v>
      </c>
      <c r="G15" s="17">
        <f>F15+G14</f>
        <v>-1000000</v>
      </c>
      <c r="H15" s="17">
        <f>G15+H14</f>
        <v>200000</v>
      </c>
    </row>
    <row r="18" spans="1:16" ht="22" customHeight="1">
      <c r="A18" s="13" t="s">
        <v>38</v>
      </c>
      <c r="B18" s="16">
        <f>H15</f>
        <v>200000</v>
      </c>
      <c r="C18" s="3" t="s">
        <v>40</v>
      </c>
      <c r="D18" s="3"/>
      <c r="E18" s="3"/>
      <c r="F18" s="3"/>
      <c r="G18" s="3"/>
      <c r="H18" s="3"/>
    </row>
    <row r="19" spans="1:16" ht="22" customHeight="1">
      <c r="A19" s="13" t="s">
        <v>39</v>
      </c>
      <c r="B19" s="16">
        <f>MAX(0,-MIN(C15:H15))</f>
        <v>1000000</v>
      </c>
      <c r="C19" s="3"/>
      <c r="D19" s="3"/>
      <c r="E19" s="3"/>
      <c r="F19" s="3"/>
      <c r="G19" s="3"/>
      <c r="H19" s="3"/>
    </row>
    <row r="22" spans="1:16" ht="22" customHeight="1">
      <c r="A22" s="8" t="s">
        <v>41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4" spans="1:16" ht="22" customHeight="1">
      <c r="A24" s="2" t="s">
        <v>42</v>
      </c>
      <c r="B24" s="2"/>
      <c r="C24" s="2" t="s">
        <v>44</v>
      </c>
      <c r="D24" s="2"/>
      <c r="E24" s="2"/>
      <c r="F24" s="2"/>
      <c r="G24" s="2" t="s">
        <v>46</v>
      </c>
      <c r="H24" s="2"/>
      <c r="I24" s="2"/>
      <c r="J24" s="2"/>
      <c r="K24" s="2"/>
      <c r="L24" s="2" t="s">
        <v>48</v>
      </c>
      <c r="M24" s="2"/>
      <c r="N24" s="2"/>
      <c r="O24" s="2"/>
      <c r="P24" s="2"/>
    </row>
    <row r="25" spans="1:16" ht="22" customHeight="1">
      <c r="A25" s="3" t="s">
        <v>43</v>
      </c>
      <c r="B25" s="3"/>
      <c r="C25" s="3" t="s">
        <v>45</v>
      </c>
      <c r="D25" s="3"/>
      <c r="E25" s="3"/>
      <c r="F25" s="3"/>
      <c r="G25" s="3" t="s">
        <v>47</v>
      </c>
      <c r="H25" s="3"/>
      <c r="I25" s="3"/>
      <c r="J25" s="3"/>
      <c r="K25" s="3"/>
      <c r="L25" s="3" t="s">
        <v>49</v>
      </c>
      <c r="M25" s="3"/>
      <c r="N25" s="3"/>
      <c r="O25" s="3"/>
      <c r="P25" s="3"/>
    </row>
    <row r="26" spans="1:16" ht="22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22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22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30" spans="1:16" ht="22" customHeight="1">
      <c r="A30" s="3" t="s">
        <v>50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22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22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4" spans="1:16" ht="22" customHeight="1">
      <c r="A34" s="3" t="s">
        <v>51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t="22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22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</sheetData>
  <mergeCells count="15">
    <mergeCell ref="A1:P2"/>
    <mergeCell ref="C4:H4"/>
    <mergeCell ref="C5:H8"/>
    <mergeCell ref="C18:H19"/>
    <mergeCell ref="A22:P22"/>
    <mergeCell ref="A24:B24"/>
    <mergeCell ref="A25:B28"/>
    <mergeCell ref="C24:F24"/>
    <mergeCell ref="C25:F28"/>
    <mergeCell ref="G24:K24"/>
    <mergeCell ref="G25:K28"/>
    <mergeCell ref="L24:P24"/>
    <mergeCell ref="L25:P28"/>
    <mergeCell ref="A30:P32"/>
    <mergeCell ref="A34:P36"/>
  </mergeCells>
  <conditionalFormatting sqref="C15:H15">
    <cfRule type="cellIs" dxfId="0" priority="1" operator="lessThan">
      <formula>0</formula>
    </cfRule>
  </conditionalFormatting>
  <dataValidations count="1">
    <dataValidation type="list" allowBlank="1" showInputMessage="1" showErrorMessage="1" errorTitle="Choose 3, 4 or 6" error="These are the three checked practice scenarios." sqref="B4">
      <formula1>"3,4,6"</formula1>
    </dataValidation>
  </dataValidations>
  <pageMargins left="0.28" right="0.28" top="0.28" bottom="0.28" header="0.1" footer="0.1"/>
  <pageSetup paperSize="9" orientation="landscape"/>
  <headerFooter>
    <oddHeader>&amp;LPropfessor / Excel for property&amp;RPractice edition 01</oddHeader>
    <oddFooter>&amp;LFictional teaching case · propfessor.&amp;R&amp;P / &amp;N</oddFooter>
  </headerFooter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Start here</vt:lpstr>
      <vt:lpstr>Base</vt:lpstr>
      <vt:lpstr>Practice</vt:lpstr>
      <vt:lpstr>Base!Print_Area</vt:lpstr>
      <vt:lpstr>Practice!Print_Area</vt:lpstr>
      <vt:lpstr>'Start here'!Print_Area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Propfessor | The receipt timing lab</dc:title>
  <dc:creator>Propfessor</dc:creator>
  <cp:lastModifiedBy>Propfessor</cp:lastModifiedBy>
  <dcterms:created xsi:type="dcterms:W3CDTF">2026-09-21T00:00:00Z</dcterms:created>
  <dcterms:modified xsi:type="dcterms:W3CDTF">2026-09-21T00:00:00Z</dcterms:modified>
</cp:coreProperties>
</file>